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\Documents\MARTHA\TRANSPARENCIA\ESTADO ANALITICO DEL PRESUPUESTO\"/>
    </mc:Choice>
  </mc:AlternateContent>
  <bookViews>
    <workbookView xWindow="0" yWindow="0" windowWidth="24000" windowHeight="8730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62913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F83" i="1"/>
  <c r="E11" i="1"/>
  <c r="H11" i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<sst xmlns="http://schemas.openxmlformats.org/spreadsheetml/2006/main" count="90" uniqueCount="90">
  <si>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</si>
  <si>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</si>
  <si>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</si>
  <si>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</si>
  <si>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</si>
  <si>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</si>
  <si>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</si>
  <si>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</si>
  <si>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</si>
  <si>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</si>
  <si>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</si>
  <si>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</si>
  <si>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</si>
  <si>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</si>
  <si>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</si>
  <si>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</si>
  <si>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</si>
  <si>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</si>
  <si>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</si>
  <si>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</si>
  <si>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</si>
  <si>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</si>
  <si>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</si>
  <si>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</si>
  <si>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</si>
  <si>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</si>
  <si>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</si>
  <si>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</si>
  <si>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</si>
  <si>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</si>
  <si>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</si>
  <si>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</si>
  <si>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</si>
  <si>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</si>
  <si>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</si>
  <si>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</si>
  <si>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</si>
  <si>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</si>
  <si>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</si>
  <si>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</si>
  <si>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</si>
  <si>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</si>
  <si>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</si>
  <si>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</si>
  <si>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</si>
  <si>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</si>
  <si>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</si>
  <si>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</si>
  <si>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</si>
  <si>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</si>
  <si>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</si>
  <si>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</si>
  <si>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</si>
  <si>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</si>
  <si>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</si>
  <si>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</si>
  <si>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</si>
  <si>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</si>
  <si>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</si>
  <si>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</si>
  <si>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</si>
  <si>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</si>
  <si>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</si>
  <si>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</si>
  <si>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</si>
  <si>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</si>
  <si>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</si>
  <si>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</si>
  <si>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</si>
  <si>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</si>
  <si>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</si>
  <si>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</si>
  <si>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</si>
  <si>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</si>
  <si>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</si>
  <si>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</si>
  <si>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</si>
  <si>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</si>
  <si>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</si>
  <si>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</si>
  <si>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</si>
  <si>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</si>
  <si>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</si>
  <si>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</si>
  <si>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DEL 1 DE ENERO AL 31 DE DICIEMBRE DE 2017</t>
  </si>
  <si>
    <t>DR. J. JESUS CHAGOLLAN HERNANDEZ</t>
  </si>
  <si>
    <t>LCP. GONZALO LOPEZ BARRAGAN</t>
  </si>
  <si>
    <t>PRESIDENTE</t>
  </si>
  <si>
    <t>ENCARGADO DE HACIENDA MUNICIPAL</t>
  </si>
  <si>
    <t>ASEJ2017-13-20-04-2018-1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</si>
</sst>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/>
  </sheetViews>
  <sheetFormatPr baseColWidth="10" defaultRowHeight="15" x14ac:dyDescent="0.25"/>
  <cols>
    <col min="1" max="1" width="1.85546875" customWidth="1"/>
    <col min="2" max="2" width="66.7109375" customWidth="1"/>
    <col min="3" max="3" width="17" style="1" customWidth="1"/>
    <col min="4" max="4" width="17.28515625" style="1" customWidth="1"/>
    <col min="5" max="5" width="18" style="1" customWidth="1"/>
    <col min="6" max="6" width="17.140625" style="1" customWidth="1"/>
    <col min="7" max="7" width="17.5703125" style="1" customWidth="1"/>
    <col min="8" max="8" width="14.7109375" style="1" customWidth="1"/>
  </cols>
  <sheetData>
    <row r="1" spans="1:8" ht="34.5" customHeight="1" x14ac:dyDescent="0.25"/>
    <row r="2" spans="1:8" ht="35.25" customHeight="1" x14ac:dyDescent="0.25">
      <c r="A2" s="43" t="s">
        <v>81</v>
      </c>
      <c r="B2" s="44"/>
      <c r="C2" s="44"/>
      <c r="D2" s="44"/>
      <c r="E2" s="44"/>
      <c r="F2" s="44"/>
      <c r="G2" s="44"/>
      <c r="H2" s="44"/>
    </row>
    <row r="3" spans="1:8" ht="17.100000000000001" customHeight="1" x14ac:dyDescent="0.25">
      <c r="A3" s="45" t="s">
        <v>84</v>
      </c>
      <c r="B3" s="45"/>
      <c r="C3" s="45"/>
      <c r="D3" s="45"/>
      <c r="E3" s="45"/>
      <c r="F3" s="45"/>
      <c r="G3" s="45"/>
      <c r="H3" s="45"/>
    </row>
    <row r="4" spans="1:8" ht="15.75" x14ac:dyDescent="0.25">
      <c r="A4" s="50"/>
      <c r="B4" s="50"/>
      <c r="C4" s="50"/>
      <c r="D4" s="50"/>
      <c r="E4" s="50"/>
      <c r="F4" s="50"/>
      <c r="G4" s="50"/>
      <c r="H4" s="50"/>
    </row>
    <row r="5" spans="1:8" ht="5.25" customHeight="1" x14ac:dyDescent="0.25"/>
    <row r="6" spans="1:8" ht="15" customHeight="1" x14ac:dyDescent="0.25">
      <c r="A6" s="51" t="s">
        <v>78</v>
      </c>
      <c r="B6" s="52"/>
      <c r="C6" s="59" t="s">
        <v>77</v>
      </c>
      <c r="D6" s="60"/>
      <c r="E6" s="60"/>
      <c r="F6" s="60"/>
      <c r="G6" s="61"/>
      <c r="H6" s="57" t="s">
        <v>79</v>
      </c>
    </row>
    <row r="7" spans="1:8" ht="36" customHeight="1" x14ac:dyDescent="0.25">
      <c r="A7" s="53"/>
      <c r="B7" s="54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58"/>
    </row>
    <row r="8" spans="1:8" ht="15" customHeight="1" x14ac:dyDescent="0.25">
      <c r="A8" s="55"/>
      <c r="B8" s="56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 x14ac:dyDescent="0.25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 x14ac:dyDescent="0.25">
      <c r="A10" s="7"/>
      <c r="B10" s="8"/>
      <c r="C10" s="9"/>
      <c r="D10" s="9"/>
      <c r="E10" s="9"/>
      <c r="F10" s="9"/>
      <c r="G10" s="9"/>
      <c r="H10" s="9"/>
    </row>
    <row r="11" spans="1:8" x14ac:dyDescent="0.25">
      <c r="A11" s="11" t="s">
        <v>3</v>
      </c>
      <c r="B11" s="12"/>
      <c r="C11" s="36">
        <f>SUM(C12:C18)</f>
        <v>40029624</v>
      </c>
      <c r="D11" s="36">
        <f>SUM(D12:D18)</f>
        <v>3711642.41</v>
      </c>
      <c r="E11" s="36">
        <f t="shared" ref="E11:E74" si="0">C11+D11</f>
        <v>43741266.409999996</v>
      </c>
      <c r="F11" s="36">
        <f>SUM(F12:F18)</f>
        <v>44240000.270000003</v>
      </c>
      <c r="G11" s="36">
        <f>SUM(G12:G18)</f>
        <v>44240000.270000003</v>
      </c>
      <c r="H11" s="36">
        <f>E11-F11</f>
        <v>-498733.86000000685</v>
      </c>
    </row>
    <row r="12" spans="1:8" s="21" customFormat="1" ht="15.75" x14ac:dyDescent="0.25">
      <c r="A12" s="19"/>
      <c r="B12" s="20" t="s">
        <v>13</v>
      </c>
      <c r="C12" s="37">
        <v>25218949</v>
      </c>
      <c r="D12" s="37">
        <v>2081004.17</v>
      </c>
      <c r="E12" s="41">
        <f t="shared" si="0"/>
        <v>27299953.170000002</v>
      </c>
      <c r="F12" s="37">
        <v>27798687.030000001</v>
      </c>
      <c r="G12" s="37">
        <v>27798687.030000001</v>
      </c>
      <c r="H12" s="38">
        <f t="shared" ref="H12:H75" si="1">E12-F12</f>
        <v>-498733.8599999994</v>
      </c>
    </row>
    <row r="13" spans="1:8" s="21" customFormat="1" ht="15.75" x14ac:dyDescent="0.25">
      <c r="A13" s="22"/>
      <c r="B13" s="20" t="s">
        <v>14</v>
      </c>
      <c r="C13" s="37">
        <v>7549244</v>
      </c>
      <c r="D13" s="37">
        <v>1247968.49</v>
      </c>
      <c r="E13" s="41">
        <f t="shared" si="0"/>
        <v>8797212.4900000002</v>
      </c>
      <c r="F13" s="37">
        <v>8797212.4900000002</v>
      </c>
      <c r="G13" s="37">
        <v>8797212.4900000002</v>
      </c>
      <c r="H13" s="38">
        <f t="shared" si="1"/>
        <v>0</v>
      </c>
    </row>
    <row r="14" spans="1:8" s="21" customFormat="1" ht="15.75" x14ac:dyDescent="0.25">
      <c r="A14" s="22"/>
      <c r="B14" s="20" t="s">
        <v>15</v>
      </c>
      <c r="C14" s="37">
        <v>5311431</v>
      </c>
      <c r="D14" s="37">
        <v>327660.19</v>
      </c>
      <c r="E14" s="41">
        <f t="shared" si="0"/>
        <v>5639091.1900000004</v>
      </c>
      <c r="F14" s="37">
        <v>5604072.5300000003</v>
      </c>
      <c r="G14" s="37">
        <v>5604072.5300000003</v>
      </c>
      <c r="H14" s="38">
        <f t="shared" si="1"/>
        <v>35018.660000000149</v>
      </c>
    </row>
    <row r="15" spans="1:8" s="21" customFormat="1" ht="15.75" x14ac:dyDescent="0.25">
      <c r="A15" s="22"/>
      <c r="B15" s="20" t="s">
        <v>16</v>
      </c>
      <c r="C15" s="37">
        <v>1800000</v>
      </c>
      <c r="D15" s="37">
        <v>0</v>
      </c>
      <c r="E15" s="41">
        <f t="shared" si="0"/>
        <v>1800000</v>
      </c>
      <c r="F15" s="37">
        <v>1835018.66</v>
      </c>
      <c r="G15" s="37">
        <v>1835018.66</v>
      </c>
      <c r="H15" s="38">
        <f t="shared" si="1"/>
        <v>-35018.659999999916</v>
      </c>
    </row>
    <row r="16" spans="1:8" s="21" customFormat="1" ht="15.75" x14ac:dyDescent="0.25">
      <c r="A16" s="22"/>
      <c r="B16" s="20" t="s">
        <v>17</v>
      </c>
      <c r="C16" s="37">
        <v>150000</v>
      </c>
      <c r="D16" s="37">
        <v>55009.56</v>
      </c>
      <c r="E16" s="41">
        <f t="shared" si="0"/>
        <v>205009.56</v>
      </c>
      <c r="F16" s="37">
        <v>205009.56</v>
      </c>
      <c r="G16" s="37">
        <v>205009.56</v>
      </c>
      <c r="H16" s="38">
        <f t="shared" si="1"/>
        <v>0</v>
      </c>
    </row>
    <row r="17" spans="1:8" s="21" customFormat="1" ht="15.75" x14ac:dyDescent="0.2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 x14ac:dyDescent="0.2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 x14ac:dyDescent="0.25">
      <c r="A19" s="13" t="s">
        <v>4</v>
      </c>
      <c r="B19" s="12"/>
      <c r="C19" s="36">
        <f>SUM(C20:C28)</f>
        <v>9868894</v>
      </c>
      <c r="D19" s="36">
        <f>SUM(D20:D28)</f>
        <v>2415387.4300000002</v>
      </c>
      <c r="E19" s="36">
        <f t="shared" si="0"/>
        <v>12284281.43</v>
      </c>
      <c r="F19" s="36">
        <f>SUM(F20:F28)</f>
        <v>12206840.460000003</v>
      </c>
      <c r="G19" s="36">
        <f>SUM(G20:G28)</f>
        <v>12206840.460000003</v>
      </c>
      <c r="H19" s="36">
        <f t="shared" si="1"/>
        <v>77440.969999996945</v>
      </c>
    </row>
    <row r="20" spans="1:8" s="21" customFormat="1" ht="31.5" x14ac:dyDescent="0.25">
      <c r="A20" s="24"/>
      <c r="B20" s="29" t="s">
        <v>20</v>
      </c>
      <c r="C20" s="37">
        <v>1142083</v>
      </c>
      <c r="D20" s="37">
        <v>-68170.990000000005</v>
      </c>
      <c r="E20" s="41">
        <f t="shared" si="0"/>
        <v>1073912.01</v>
      </c>
      <c r="F20" s="37">
        <v>961540.8</v>
      </c>
      <c r="G20" s="37">
        <v>961540.8</v>
      </c>
      <c r="H20" s="38">
        <f t="shared" si="1"/>
        <v>112371.20999999996</v>
      </c>
    </row>
    <row r="21" spans="1:8" s="21" customFormat="1" ht="15.75" x14ac:dyDescent="0.25">
      <c r="A21" s="25"/>
      <c r="B21" s="20" t="s">
        <v>21</v>
      </c>
      <c r="C21" s="37">
        <v>650533</v>
      </c>
      <c r="D21" s="37">
        <v>439239.41</v>
      </c>
      <c r="E21" s="41">
        <f t="shared" si="0"/>
        <v>1089772.4099999999</v>
      </c>
      <c r="F21" s="37">
        <v>1161380.27</v>
      </c>
      <c r="G21" s="37">
        <v>1161380.27</v>
      </c>
      <c r="H21" s="38">
        <f t="shared" si="1"/>
        <v>-71607.860000000102</v>
      </c>
    </row>
    <row r="22" spans="1:8" s="21" customFormat="1" ht="15.75" x14ac:dyDescent="0.25">
      <c r="A22" s="25"/>
      <c r="B22" s="20" t="s">
        <v>22</v>
      </c>
      <c r="C22" s="37">
        <v>82200</v>
      </c>
      <c r="D22" s="37">
        <v>-82200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 x14ac:dyDescent="0.25">
      <c r="A23" s="25"/>
      <c r="B23" s="20" t="s">
        <v>23</v>
      </c>
      <c r="C23" s="37">
        <v>2262342</v>
      </c>
      <c r="D23" s="37">
        <v>844948.34</v>
      </c>
      <c r="E23" s="41">
        <f t="shared" si="0"/>
        <v>3107290.34</v>
      </c>
      <c r="F23" s="37">
        <v>3070612.72</v>
      </c>
      <c r="G23" s="37">
        <v>3070612.72</v>
      </c>
      <c r="H23" s="38">
        <f t="shared" si="1"/>
        <v>36677.619999999646</v>
      </c>
    </row>
    <row r="24" spans="1:8" s="21" customFormat="1" ht="15.75" x14ac:dyDescent="0.25">
      <c r="A24" s="25"/>
      <c r="B24" s="20" t="s">
        <v>24</v>
      </c>
      <c r="C24" s="37">
        <v>160800</v>
      </c>
      <c r="D24" s="37">
        <v>63325.87</v>
      </c>
      <c r="E24" s="41">
        <f t="shared" si="0"/>
        <v>224125.87</v>
      </c>
      <c r="F24" s="37">
        <v>224125.87</v>
      </c>
      <c r="G24" s="37">
        <v>224125.87</v>
      </c>
      <c r="H24" s="38">
        <f t="shared" si="1"/>
        <v>0</v>
      </c>
    </row>
    <row r="25" spans="1:8" s="21" customFormat="1" ht="15.75" x14ac:dyDescent="0.25">
      <c r="A25" s="25"/>
      <c r="B25" s="20" t="s">
        <v>25</v>
      </c>
      <c r="C25" s="37">
        <v>4339625</v>
      </c>
      <c r="D25" s="37">
        <v>1446936.74</v>
      </c>
      <c r="E25" s="41">
        <f t="shared" si="0"/>
        <v>5786561.7400000002</v>
      </c>
      <c r="F25" s="37">
        <v>5786561.7400000002</v>
      </c>
      <c r="G25" s="37">
        <v>5786561.7400000002</v>
      </c>
      <c r="H25" s="38">
        <f t="shared" si="1"/>
        <v>0</v>
      </c>
    </row>
    <row r="26" spans="1:8" s="21" customFormat="1" ht="15.75" x14ac:dyDescent="0.25">
      <c r="A26" s="25"/>
      <c r="B26" s="20" t="s">
        <v>26</v>
      </c>
      <c r="C26" s="37">
        <v>342427</v>
      </c>
      <c r="D26" s="37">
        <v>-168619.57</v>
      </c>
      <c r="E26" s="41">
        <f t="shared" si="0"/>
        <v>173807.43</v>
      </c>
      <c r="F26" s="37">
        <v>173807.43</v>
      </c>
      <c r="G26" s="37">
        <v>173807.43</v>
      </c>
      <c r="H26" s="38">
        <f t="shared" si="1"/>
        <v>0</v>
      </c>
    </row>
    <row r="27" spans="1:8" s="21" customFormat="1" ht="15.75" x14ac:dyDescent="0.25">
      <c r="A27" s="25"/>
      <c r="B27" s="20" t="s">
        <v>27</v>
      </c>
      <c r="C27" s="37">
        <v>0</v>
      </c>
      <c r="D27" s="37">
        <v>0</v>
      </c>
      <c r="E27" s="41">
        <f t="shared" si="0"/>
        <v>0</v>
      </c>
      <c r="F27" s="37">
        <v>0</v>
      </c>
      <c r="G27" s="37">
        <v>0</v>
      </c>
      <c r="H27" s="38">
        <f t="shared" si="1"/>
        <v>0</v>
      </c>
    </row>
    <row r="28" spans="1:8" s="21" customFormat="1" ht="15.75" x14ac:dyDescent="0.25">
      <c r="A28" s="26"/>
      <c r="B28" s="20" t="s">
        <v>28</v>
      </c>
      <c r="C28" s="37">
        <v>888884</v>
      </c>
      <c r="D28" s="37">
        <v>-60072.37</v>
      </c>
      <c r="E28" s="41">
        <f t="shared" si="0"/>
        <v>828811.63</v>
      </c>
      <c r="F28" s="37">
        <v>828811.63</v>
      </c>
      <c r="G28" s="37">
        <v>828811.63</v>
      </c>
      <c r="H28" s="38">
        <f t="shared" si="1"/>
        <v>0</v>
      </c>
    </row>
    <row r="29" spans="1:8" x14ac:dyDescent="0.25">
      <c r="A29" s="13" t="s">
        <v>5</v>
      </c>
      <c r="B29" s="12"/>
      <c r="C29" s="36">
        <f>SUM(C30:C38)</f>
        <v>15420705</v>
      </c>
      <c r="D29" s="36">
        <f>SUM(D30:D38)</f>
        <v>2931555.68</v>
      </c>
      <c r="E29" s="36">
        <f t="shared" si="0"/>
        <v>18352260.68</v>
      </c>
      <c r="F29" s="36">
        <f>SUM(F30:F38)</f>
        <v>18352260.680000003</v>
      </c>
      <c r="G29" s="36">
        <f>SUM(G30:G38)</f>
        <v>18352260.680000003</v>
      </c>
      <c r="H29" s="36">
        <f t="shared" si="1"/>
        <v>0</v>
      </c>
    </row>
    <row r="30" spans="1:8" s="21" customFormat="1" ht="15.75" x14ac:dyDescent="0.25">
      <c r="A30" s="19"/>
      <c r="B30" s="20" t="s">
        <v>29</v>
      </c>
      <c r="C30" s="37">
        <v>8662951</v>
      </c>
      <c r="D30" s="37">
        <v>859434.69</v>
      </c>
      <c r="E30" s="41">
        <f t="shared" si="0"/>
        <v>9522385.6899999995</v>
      </c>
      <c r="F30" s="37">
        <v>9522385.6899999995</v>
      </c>
      <c r="G30" s="37">
        <v>9522385.6899999995</v>
      </c>
      <c r="H30" s="38">
        <f t="shared" si="1"/>
        <v>0</v>
      </c>
    </row>
    <row r="31" spans="1:8" s="21" customFormat="1" ht="15.75" x14ac:dyDescent="0.25">
      <c r="A31" s="22"/>
      <c r="B31" s="20" t="s">
        <v>30</v>
      </c>
      <c r="C31" s="37">
        <v>266000</v>
      </c>
      <c r="D31" s="37">
        <v>478338.32</v>
      </c>
      <c r="E31" s="41">
        <f t="shared" si="0"/>
        <v>744338.32000000007</v>
      </c>
      <c r="F31" s="37">
        <v>744338.32</v>
      </c>
      <c r="G31" s="37">
        <v>744338.32</v>
      </c>
      <c r="H31" s="38">
        <f t="shared" si="1"/>
        <v>0</v>
      </c>
    </row>
    <row r="32" spans="1:8" s="21" customFormat="1" ht="15.75" x14ac:dyDescent="0.25">
      <c r="A32" s="22"/>
      <c r="B32" s="20" t="s">
        <v>31</v>
      </c>
      <c r="C32" s="37">
        <v>144700</v>
      </c>
      <c r="D32" s="37">
        <v>-44737.96</v>
      </c>
      <c r="E32" s="41">
        <f t="shared" si="0"/>
        <v>99962.040000000008</v>
      </c>
      <c r="F32" s="37">
        <v>99962.04</v>
      </c>
      <c r="G32" s="37">
        <v>99962.04</v>
      </c>
      <c r="H32" s="38">
        <f t="shared" si="1"/>
        <v>0</v>
      </c>
    </row>
    <row r="33" spans="1:8" s="21" customFormat="1" ht="15.75" x14ac:dyDescent="0.25">
      <c r="A33" s="22"/>
      <c r="B33" s="20" t="s">
        <v>32</v>
      </c>
      <c r="C33" s="37">
        <v>235001</v>
      </c>
      <c r="D33" s="37">
        <v>67235.399999999994</v>
      </c>
      <c r="E33" s="41">
        <f t="shared" si="0"/>
        <v>302236.40000000002</v>
      </c>
      <c r="F33" s="37">
        <v>302236.40000000002</v>
      </c>
      <c r="G33" s="37">
        <v>302236.40000000002</v>
      </c>
      <c r="H33" s="38">
        <f t="shared" si="1"/>
        <v>0</v>
      </c>
    </row>
    <row r="34" spans="1:8" s="21" customFormat="1" ht="15.75" x14ac:dyDescent="0.25">
      <c r="A34" s="22"/>
      <c r="B34" s="20" t="s">
        <v>33</v>
      </c>
      <c r="C34" s="37">
        <v>1770387</v>
      </c>
      <c r="D34" s="37">
        <v>811250.31</v>
      </c>
      <c r="E34" s="41">
        <f t="shared" si="0"/>
        <v>2581637.31</v>
      </c>
      <c r="F34" s="37">
        <v>2581637.31</v>
      </c>
      <c r="G34" s="37">
        <v>2581637.31</v>
      </c>
      <c r="H34" s="38">
        <f t="shared" si="1"/>
        <v>0</v>
      </c>
    </row>
    <row r="35" spans="1:8" s="21" customFormat="1" ht="15.75" x14ac:dyDescent="0.25">
      <c r="A35" s="22"/>
      <c r="B35" s="20" t="s">
        <v>34</v>
      </c>
      <c r="C35" s="37">
        <v>277500</v>
      </c>
      <c r="D35" s="37">
        <v>-161608.70000000001</v>
      </c>
      <c r="E35" s="41">
        <f t="shared" si="0"/>
        <v>115891.29999999999</v>
      </c>
      <c r="F35" s="37">
        <v>115891.3</v>
      </c>
      <c r="G35" s="37">
        <v>115891.3</v>
      </c>
      <c r="H35" s="38">
        <f t="shared" si="1"/>
        <v>0</v>
      </c>
    </row>
    <row r="36" spans="1:8" s="21" customFormat="1" ht="15.75" x14ac:dyDescent="0.25">
      <c r="A36" s="22"/>
      <c r="B36" s="20" t="s">
        <v>35</v>
      </c>
      <c r="C36" s="37">
        <v>445694</v>
      </c>
      <c r="D36" s="37">
        <v>114730.73</v>
      </c>
      <c r="E36" s="41">
        <f t="shared" si="0"/>
        <v>560424.73</v>
      </c>
      <c r="F36" s="37">
        <v>560424.73</v>
      </c>
      <c r="G36" s="37">
        <v>560424.73</v>
      </c>
      <c r="H36" s="38">
        <f t="shared" si="1"/>
        <v>0</v>
      </c>
    </row>
    <row r="37" spans="1:8" s="21" customFormat="1" ht="15.75" x14ac:dyDescent="0.25">
      <c r="A37" s="22"/>
      <c r="B37" s="20" t="s">
        <v>36</v>
      </c>
      <c r="C37" s="37">
        <v>1586472</v>
      </c>
      <c r="D37" s="37">
        <v>206507.54</v>
      </c>
      <c r="E37" s="41">
        <f t="shared" si="0"/>
        <v>1792979.54</v>
      </c>
      <c r="F37" s="37">
        <v>1792979.54</v>
      </c>
      <c r="G37" s="37">
        <v>1792979.54</v>
      </c>
      <c r="H37" s="38">
        <f t="shared" si="1"/>
        <v>0</v>
      </c>
    </row>
    <row r="38" spans="1:8" s="21" customFormat="1" ht="15.75" x14ac:dyDescent="0.25">
      <c r="A38" s="23"/>
      <c r="B38" s="20" t="s">
        <v>37</v>
      </c>
      <c r="C38" s="37">
        <v>2032000</v>
      </c>
      <c r="D38" s="37">
        <v>600405.35</v>
      </c>
      <c r="E38" s="41">
        <f t="shared" si="0"/>
        <v>2632405.35</v>
      </c>
      <c r="F38" s="37">
        <v>2632405.35</v>
      </c>
      <c r="G38" s="37">
        <v>2632405.35</v>
      </c>
      <c r="H38" s="38">
        <f t="shared" si="1"/>
        <v>0</v>
      </c>
    </row>
    <row r="39" spans="1:8" x14ac:dyDescent="0.25">
      <c r="A39" s="13" t="s">
        <v>6</v>
      </c>
      <c r="B39" s="12"/>
      <c r="C39" s="36">
        <f>SUM(C40:C48)</f>
        <v>8097819</v>
      </c>
      <c r="D39" s="36">
        <f>SUM(D40:D48)</f>
        <v>2077382.6799999997</v>
      </c>
      <c r="E39" s="36">
        <f t="shared" si="0"/>
        <v>10175201.68</v>
      </c>
      <c r="F39" s="36">
        <f>SUM(F40:F48)</f>
        <v>9992396.4199999999</v>
      </c>
      <c r="G39" s="36">
        <f>SUM(G40:G48)</f>
        <v>9992396.4199999999</v>
      </c>
      <c r="H39" s="36">
        <f t="shared" si="1"/>
        <v>182805.25999999978</v>
      </c>
    </row>
    <row r="40" spans="1:8" s="21" customFormat="1" ht="15.75" x14ac:dyDescent="0.2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 x14ac:dyDescent="0.25">
      <c r="A41" s="22"/>
      <c r="B41" s="20" t="s">
        <v>39</v>
      </c>
      <c r="C41" s="37">
        <v>3821995</v>
      </c>
      <c r="D41" s="37">
        <v>-228900.64</v>
      </c>
      <c r="E41" s="41">
        <f t="shared" si="0"/>
        <v>3593094.36</v>
      </c>
      <c r="F41" s="37">
        <v>3593094.36</v>
      </c>
      <c r="G41" s="37">
        <v>3593094.36</v>
      </c>
      <c r="H41" s="38">
        <f t="shared" si="1"/>
        <v>0</v>
      </c>
    </row>
    <row r="42" spans="1:8" s="21" customFormat="1" ht="15.75" x14ac:dyDescent="0.2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 x14ac:dyDescent="0.25">
      <c r="A43" s="22"/>
      <c r="B43" s="20" t="s">
        <v>41</v>
      </c>
      <c r="C43" s="37">
        <v>3134000</v>
      </c>
      <c r="D43" s="37">
        <v>2376330.3199999998</v>
      </c>
      <c r="E43" s="41">
        <f t="shared" si="0"/>
        <v>5510330.3200000003</v>
      </c>
      <c r="F43" s="37">
        <v>5327525.0599999996</v>
      </c>
      <c r="G43" s="37">
        <v>5327525.0599999996</v>
      </c>
      <c r="H43" s="38">
        <f t="shared" si="1"/>
        <v>182805.26000000071</v>
      </c>
    </row>
    <row r="44" spans="1:8" s="21" customFormat="1" ht="15.75" x14ac:dyDescent="0.25">
      <c r="A44" s="22"/>
      <c r="B44" s="20" t="s">
        <v>42</v>
      </c>
      <c r="C44" s="37">
        <v>1141824</v>
      </c>
      <c r="D44" s="37">
        <v>-70047</v>
      </c>
      <c r="E44" s="41">
        <f t="shared" si="0"/>
        <v>1071777</v>
      </c>
      <c r="F44" s="37">
        <v>1071777</v>
      </c>
      <c r="G44" s="37">
        <v>1071777</v>
      </c>
      <c r="H44" s="38">
        <f t="shared" si="1"/>
        <v>0</v>
      </c>
    </row>
    <row r="45" spans="1:8" s="21" customFormat="1" ht="15.75" x14ac:dyDescent="0.2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 x14ac:dyDescent="0.2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 x14ac:dyDescent="0.25">
      <c r="A47" s="22"/>
      <c r="B47" s="20" t="s">
        <v>45</v>
      </c>
      <c r="C47" s="37">
        <v>0</v>
      </c>
      <c r="D47" s="37">
        <v>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 x14ac:dyDescent="0.25">
      <c r="A48" s="23"/>
      <c r="B48" s="20" t="s">
        <v>82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 x14ac:dyDescent="0.25">
      <c r="A49" s="13" t="s">
        <v>7</v>
      </c>
      <c r="B49" s="14"/>
      <c r="C49" s="36">
        <f>SUM(C50:C58)</f>
        <v>2260812</v>
      </c>
      <c r="D49" s="36">
        <f>SUM(D50:D58)</f>
        <v>-1481109.44</v>
      </c>
      <c r="E49" s="36">
        <f t="shared" si="0"/>
        <v>779702.56</v>
      </c>
      <c r="F49" s="36">
        <f>SUM(F50:F58)</f>
        <v>755717.79</v>
      </c>
      <c r="G49" s="36">
        <f>SUM(G50:G58)</f>
        <v>755717.79</v>
      </c>
      <c r="H49" s="36">
        <f t="shared" si="1"/>
        <v>23984.770000000019</v>
      </c>
    </row>
    <row r="50" spans="1:8" s="21" customFormat="1" ht="15.75" x14ac:dyDescent="0.25">
      <c r="A50" s="19"/>
      <c r="B50" s="27" t="s">
        <v>46</v>
      </c>
      <c r="C50" s="37">
        <v>270000</v>
      </c>
      <c r="D50" s="37">
        <v>41297.72</v>
      </c>
      <c r="E50" s="41">
        <f t="shared" si="0"/>
        <v>311297.71999999997</v>
      </c>
      <c r="F50" s="37">
        <v>311297.71999999997</v>
      </c>
      <c r="G50" s="37">
        <v>311297.71999999997</v>
      </c>
      <c r="H50" s="38">
        <f t="shared" si="1"/>
        <v>0</v>
      </c>
    </row>
    <row r="51" spans="1:8" s="21" customFormat="1" ht="15.75" x14ac:dyDescent="0.25">
      <c r="A51" s="22"/>
      <c r="B51" s="27" t="s">
        <v>47</v>
      </c>
      <c r="C51" s="37">
        <v>131000</v>
      </c>
      <c r="D51" s="37">
        <v>-129450.01</v>
      </c>
      <c r="E51" s="41">
        <f t="shared" si="0"/>
        <v>1549.9900000000052</v>
      </c>
      <c r="F51" s="37">
        <v>1549.99</v>
      </c>
      <c r="G51" s="37">
        <v>1549.99</v>
      </c>
      <c r="H51" s="38">
        <f t="shared" si="1"/>
        <v>5.2295945351943374E-12</v>
      </c>
    </row>
    <row r="52" spans="1:8" s="21" customFormat="1" ht="15.75" x14ac:dyDescent="0.25">
      <c r="A52" s="22"/>
      <c r="B52" s="27" t="s">
        <v>48</v>
      </c>
      <c r="C52" s="37">
        <v>0</v>
      </c>
      <c r="D52" s="37">
        <v>0</v>
      </c>
      <c r="E52" s="41">
        <f t="shared" si="0"/>
        <v>0</v>
      </c>
      <c r="F52" s="37">
        <v>0</v>
      </c>
      <c r="G52" s="37">
        <v>0</v>
      </c>
      <c r="H52" s="38">
        <f t="shared" si="1"/>
        <v>0</v>
      </c>
    </row>
    <row r="53" spans="1:8" s="21" customFormat="1" ht="15.75" x14ac:dyDescent="0.25">
      <c r="A53" s="22"/>
      <c r="B53" s="27" t="s">
        <v>49</v>
      </c>
      <c r="C53" s="37">
        <v>400000</v>
      </c>
      <c r="D53" s="37">
        <v>-400000</v>
      </c>
      <c r="E53" s="41">
        <f t="shared" si="0"/>
        <v>0</v>
      </c>
      <c r="F53" s="37">
        <v>0</v>
      </c>
      <c r="G53" s="37">
        <v>0</v>
      </c>
      <c r="H53" s="38">
        <f t="shared" si="1"/>
        <v>0</v>
      </c>
    </row>
    <row r="54" spans="1:8" s="21" customFormat="1" ht="15.75" x14ac:dyDescent="0.25">
      <c r="A54" s="22"/>
      <c r="B54" s="27" t="s">
        <v>50</v>
      </c>
      <c r="C54" s="37">
        <v>530</v>
      </c>
      <c r="D54" s="37">
        <v>-530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 x14ac:dyDescent="0.25">
      <c r="A55" s="22"/>
      <c r="B55" s="27" t="s">
        <v>51</v>
      </c>
      <c r="C55" s="37">
        <v>309282</v>
      </c>
      <c r="D55" s="37">
        <v>120104.85</v>
      </c>
      <c r="E55" s="41">
        <f t="shared" si="0"/>
        <v>429386.85</v>
      </c>
      <c r="F55" s="37">
        <v>405402.08</v>
      </c>
      <c r="G55" s="37">
        <v>405402.08</v>
      </c>
      <c r="H55" s="38">
        <f t="shared" si="1"/>
        <v>23984.76999999996</v>
      </c>
    </row>
    <row r="56" spans="1:8" s="21" customFormat="1" ht="15.75" x14ac:dyDescent="0.2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 x14ac:dyDescent="0.25">
      <c r="A57" s="22"/>
      <c r="B57" s="27" t="s">
        <v>53</v>
      </c>
      <c r="C57" s="37">
        <v>1000000</v>
      </c>
      <c r="D57" s="37">
        <v>-1000000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 x14ac:dyDescent="0.25">
      <c r="A58" s="23"/>
      <c r="B58" s="27" t="s">
        <v>54</v>
      </c>
      <c r="C58" s="37">
        <v>150000</v>
      </c>
      <c r="D58" s="37">
        <v>-112532</v>
      </c>
      <c r="E58" s="41">
        <f t="shared" si="0"/>
        <v>37468</v>
      </c>
      <c r="F58" s="37">
        <v>37468</v>
      </c>
      <c r="G58" s="37">
        <v>37468</v>
      </c>
      <c r="H58" s="38">
        <f t="shared" si="1"/>
        <v>0</v>
      </c>
    </row>
    <row r="59" spans="1:8" x14ac:dyDescent="0.25">
      <c r="A59" s="15" t="s">
        <v>8</v>
      </c>
      <c r="B59" s="16"/>
      <c r="C59" s="36">
        <f>SUM(C60:C62)</f>
        <v>13150091</v>
      </c>
      <c r="D59" s="36">
        <f>SUM(D60:D62)</f>
        <v>6287989</v>
      </c>
      <c r="E59" s="36">
        <f t="shared" si="0"/>
        <v>19438080</v>
      </c>
      <c r="F59" s="36">
        <f>SUM(F60:F62)</f>
        <v>19257306.640000001</v>
      </c>
      <c r="G59" s="36">
        <f>SUM(G60:G62)</f>
        <v>19257306.640000001</v>
      </c>
      <c r="H59" s="36">
        <f t="shared" si="1"/>
        <v>180773.3599999994</v>
      </c>
    </row>
    <row r="60" spans="1:8" s="21" customFormat="1" ht="15.75" x14ac:dyDescent="0.25">
      <c r="A60" s="19"/>
      <c r="B60" s="28" t="s">
        <v>55</v>
      </c>
      <c r="C60" s="37">
        <v>13150091</v>
      </c>
      <c r="D60" s="37">
        <v>6287989</v>
      </c>
      <c r="E60" s="41">
        <f t="shared" si="0"/>
        <v>19438080</v>
      </c>
      <c r="F60" s="37">
        <v>19257306.640000001</v>
      </c>
      <c r="G60" s="37">
        <v>19257306.640000001</v>
      </c>
      <c r="H60" s="38">
        <f t="shared" si="1"/>
        <v>180773.3599999994</v>
      </c>
    </row>
    <row r="61" spans="1:8" s="21" customFormat="1" ht="15.75" x14ac:dyDescent="0.2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 x14ac:dyDescent="0.2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 x14ac:dyDescent="0.25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 x14ac:dyDescent="0.2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 x14ac:dyDescent="0.2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 x14ac:dyDescent="0.2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 x14ac:dyDescent="0.2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 x14ac:dyDescent="0.2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 x14ac:dyDescent="0.2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 x14ac:dyDescent="0.2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 x14ac:dyDescent="0.2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 x14ac:dyDescent="0.25">
      <c r="A72" s="17"/>
      <c r="B72" s="20" t="s">
        <v>72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 x14ac:dyDescent="0.25">
      <c r="A73" s="17"/>
      <c r="B73" s="20" t="s">
        <v>73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 x14ac:dyDescent="0.25">
      <c r="A74" s="17"/>
      <c r="B74" s="20" t="s">
        <v>74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 x14ac:dyDescent="0.25">
      <c r="A75" s="17" t="s">
        <v>11</v>
      </c>
      <c r="B75" s="14"/>
      <c r="C75" s="36">
        <f>SUM(C76:C81)</f>
        <v>0</v>
      </c>
      <c r="D75" s="36">
        <f>SUM(D76:D81)</f>
        <v>0</v>
      </c>
      <c r="E75" s="36">
        <f t="shared" ref="E75:E83" si="2">C75+D75</f>
        <v>0</v>
      </c>
      <c r="F75" s="36">
        <f>SUM(F76:F81)</f>
        <v>0</v>
      </c>
      <c r="G75" s="36">
        <f>SUM(G76:G81)</f>
        <v>0</v>
      </c>
      <c r="H75" s="36">
        <f t="shared" si="1"/>
        <v>0</v>
      </c>
    </row>
    <row r="76" spans="1:8" s="21" customFormat="1" ht="15.75" x14ac:dyDescent="0.25">
      <c r="A76" s="19"/>
      <c r="B76" s="28" t="s">
        <v>65</v>
      </c>
      <c r="C76" s="37">
        <v>0</v>
      </c>
      <c r="D76" s="37">
        <v>0</v>
      </c>
      <c r="E76" s="41">
        <f t="shared" si="2"/>
        <v>0</v>
      </c>
      <c r="F76" s="37">
        <v>0</v>
      </c>
      <c r="G76" s="37">
        <v>0</v>
      </c>
      <c r="H76" s="38">
        <f t="shared" ref="H76:H83" si="3">E76-F76</f>
        <v>0</v>
      </c>
    </row>
    <row r="77" spans="1:8" s="21" customFormat="1" ht="15.75" x14ac:dyDescent="0.25">
      <c r="A77" s="22"/>
      <c r="B77" s="28" t="s">
        <v>66</v>
      </c>
      <c r="C77" s="37">
        <v>0</v>
      </c>
      <c r="D77" s="37">
        <v>0</v>
      </c>
      <c r="E77" s="41">
        <f t="shared" si="2"/>
        <v>0</v>
      </c>
      <c r="F77" s="37">
        <v>0</v>
      </c>
      <c r="G77" s="37">
        <v>0</v>
      </c>
      <c r="H77" s="38">
        <f t="shared" si="3"/>
        <v>0</v>
      </c>
    </row>
    <row r="78" spans="1:8" s="21" customFormat="1" ht="15.75" x14ac:dyDescent="0.2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 x14ac:dyDescent="0.2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 x14ac:dyDescent="0.2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 x14ac:dyDescent="0.25">
      <c r="A81" s="23"/>
      <c r="B81" s="28" t="s">
        <v>70</v>
      </c>
      <c r="C81" s="37">
        <v>0</v>
      </c>
      <c r="D81" s="37">
        <v>0</v>
      </c>
      <c r="E81" s="41">
        <f t="shared" si="2"/>
        <v>0</v>
      </c>
      <c r="F81" s="37">
        <v>0</v>
      </c>
      <c r="G81" s="37">
        <v>0</v>
      </c>
      <c r="H81" s="38">
        <f t="shared" si="3"/>
        <v>0</v>
      </c>
    </row>
    <row r="82" spans="1:8" ht="7.5" customHeight="1" x14ac:dyDescent="0.25">
      <c r="C82" s="39"/>
      <c r="D82" s="39"/>
      <c r="E82" s="39"/>
      <c r="F82" s="39"/>
      <c r="G82" s="39"/>
      <c r="H82" s="39"/>
    </row>
    <row r="83" spans="1:8" x14ac:dyDescent="0.25">
      <c r="A83" s="46" t="s">
        <v>71</v>
      </c>
      <c r="B83" s="47"/>
      <c r="C83" s="40">
        <f>C11+C19+C29+C39+C49+C59+C63+C71+C75</f>
        <v>88827945</v>
      </c>
      <c r="D83" s="40">
        <f>D11+D19+D29+D39+D49+D59+D63+D71+D75</f>
        <v>15942847.76</v>
      </c>
      <c r="E83" s="40">
        <f t="shared" si="2"/>
        <v>104770792.76000001</v>
      </c>
      <c r="F83" s="40">
        <f>F11+F19+F29+F39+F49+F59+F63+F71+F75</f>
        <v>104804522.26000002</v>
      </c>
      <c r="G83" s="40">
        <f>G11+G19+G29+G39+G49+G59+G63+G71+G75</f>
        <v>104804522.26000002</v>
      </c>
      <c r="H83" s="40">
        <f t="shared" si="3"/>
        <v>-33729.500000014901</v>
      </c>
    </row>
    <row r="85" spans="1:8" ht="30.75" customHeight="1" x14ac:dyDescent="0.25">
      <c r="B85" s="30"/>
    </row>
    <row r="86" spans="1:8" ht="19.5" customHeight="1" x14ac:dyDescent="0.35">
      <c r="B86" s="4" t="s">
        <v>85</v>
      </c>
      <c r="D86" s="49"/>
      <c r="E86" s="49"/>
      <c r="F86" s="48" t="s">
        <v>86</v>
      </c>
      <c r="G86" s="48"/>
      <c r="H86" s="6"/>
    </row>
    <row r="87" spans="1:8" ht="33.75" x14ac:dyDescent="0.25">
      <c r="B87" t="s">
        <v>87</v>
      </c>
      <c r="D87" s="35" t="s">
        <v>89</v>
      </c>
      <c r="E87" s="6"/>
      <c r="F87" s="4" t="s">
        <v>88</v>
      </c>
      <c r="G87" s="3"/>
    </row>
    <row r="88" spans="1:8" x14ac:dyDescent="0.25">
      <c r="B88" s="42" t="s">
        <v>83</v>
      </c>
      <c r="E88" s="6"/>
    </row>
  </sheetData>
  <mergeCells count="9"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paperSize="123"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GHIA</cp:lastModifiedBy>
  <cp:lastPrinted>2018-04-20T20:00:25Z</cp:lastPrinted>
  <dcterms:created xsi:type="dcterms:W3CDTF">2010-12-03T18:40:30Z</dcterms:created>
  <dcterms:modified xsi:type="dcterms:W3CDTF">2018-04-26T18:21:06Z</dcterms:modified>
</cp:coreProperties>
</file>