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ocuments\MARTHA\TRANSPARENCIA\ESTADO ANALITICO DEL PRESUPUESTO\"/>
    </mc:Choice>
  </mc:AlternateContent>
  <bookViews>
    <workbookView xWindow="0" yWindow="0" windowWidth="24000" windowHeight="8730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62913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59" i="1" l="1"/>
  <c r="E75" i="1"/>
  <c r="H75" i="1" s="1"/>
  <c r="E71" i="1"/>
  <c r="H71" i="1" s="1"/>
  <c r="E63" i="1"/>
  <c r="H63" i="1" s="1"/>
  <c r="H59" i="1"/>
  <c r="E49" i="1"/>
  <c r="H49" i="1" s="1"/>
  <c r="E39" i="1"/>
  <c r="H39" i="1" s="1"/>
  <c r="E29" i="1"/>
  <c r="H29" i="1" s="1"/>
  <c r="E19" i="1"/>
  <c r="H19" i="1" s="1"/>
  <c r="C83" i="1"/>
  <c r="G83" i="1"/>
  <c r="F83" i="1"/>
  <c r="D83" i="1"/>
  <c r="E11" i="1"/>
  <c r="H11" i="1" s="1"/>
  <c r="E83" i="1" l="1"/>
  <c r="H83" i="1" s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<sst xmlns="http://schemas.openxmlformats.org/spreadsheetml/2006/main" count="92" uniqueCount="92">
  <si>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</si>
  <si>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</si>
  <si>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</si>
  <si>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</si>
  <si>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</si>
  <si>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</si>
  <si>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</si>
  <si>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</si>
  <si>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</si>
  <si>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</si>
  <si>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</si>
  <si>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</si>
  <si>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</si>
  <si>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</si>
  <si>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</si>
  <si>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</si>
  <si>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</si>
  <si>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</si>
  <si>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</si>
  <si>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</si>
  <si>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</si>
  <si>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</si>
  <si>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</si>
  <si>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</si>
  <si>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</si>
  <si>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</si>
  <si>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</si>
  <si>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</si>
  <si>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</si>
  <si>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</si>
  <si>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</si>
  <si>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</si>
  <si>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</si>
  <si>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</si>
  <si>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</si>
  <si>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</si>
  <si>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</si>
  <si>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</si>
  <si>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</si>
  <si>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</si>
  <si>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</si>
  <si>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</si>
  <si>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</si>
  <si>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</si>
  <si>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</si>
  <si>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</si>
  <si>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</si>
  <si>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</si>
  <si>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</si>
  <si>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</si>
  <si>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</si>
  <si>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</si>
  <si>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</si>
  <si>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</si>
  <si>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</si>
  <si>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</si>
  <si>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</si>
  <si>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</si>
  <si>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</si>
  <si>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</si>
  <si>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</si>
  <si>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</si>
  <si>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</si>
  <si>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</si>
  <si>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</si>
  <si>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</si>
  <si>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</si>
  <si>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</si>
  <si>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</si>
  <si>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</si>
  <si>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</si>
  <si>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</si>
  <si>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</si>
  <si>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</si>
  <si>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</si>
  <si>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</si>
  <si>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</si>
  <si>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</si>
  <si>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</si>
  <si>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</si>
  <si>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</si>
  <si>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</si>
  <si>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</si>
  <si>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</si>
  <si>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</si>
  <si>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Grullo</t>
  </si>
  <si>
    <t>DEL 1 DE ENERO AL 31 DE DICIEMBRE DE 2015</t>
  </si>
  <si>
    <t>DR. J. JESUS CHAGOLLAN HERNANDEZ</t>
  </si>
  <si>
    <t>LCP. GONZALO LOPEZ BARRAGAN</t>
  </si>
  <si>
    <t>PRESIDENTE</t>
  </si>
  <si>
    <t>ENC. DE LA HACIENDA MUNICIPAL</t>
  </si>
  <si>
    <t>ASEJ2015-13-13-04-2016-1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</si>
</sst>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workbookViewId="0">
      <selection activeCell="B88" sqref="B88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1.5" customHeight="1" x14ac:dyDescent="0.25">
      <c r="A1" s="43" t="s">
        <v>82</v>
      </c>
      <c r="B1" s="44"/>
      <c r="C1" s="44"/>
      <c r="D1" s="44"/>
      <c r="E1" s="44"/>
      <c r="F1" s="44"/>
      <c r="G1" s="44"/>
      <c r="H1" s="44"/>
    </row>
    <row r="2" spans="1:8" ht="17.100000000000001" customHeight="1" x14ac:dyDescent="0.25">
      <c r="A2" s="44" t="s">
        <v>85</v>
      </c>
      <c r="B2" s="44"/>
      <c r="C2" s="44"/>
      <c r="D2" s="44"/>
      <c r="E2" s="44"/>
      <c r="F2" s="44"/>
      <c r="G2" s="44"/>
      <c r="H2" s="44"/>
    </row>
    <row r="3" spans="1:8" ht="17.100000000000001" customHeight="1" x14ac:dyDescent="0.25">
      <c r="A3" s="45" t="s">
        <v>86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50" t="s">
        <v>72</v>
      </c>
      <c r="B4" s="50"/>
      <c r="C4" s="50"/>
      <c r="D4" s="50"/>
      <c r="E4" s="50"/>
      <c r="F4" s="50"/>
      <c r="G4" s="50"/>
      <c r="H4" s="50"/>
    </row>
    <row r="5" spans="1:8" ht="5.25" customHeight="1" x14ac:dyDescent="0.25"/>
    <row r="6" spans="1:8" ht="15" customHeight="1" x14ac:dyDescent="0.25">
      <c r="A6" s="51" t="s">
        <v>79</v>
      </c>
      <c r="B6" s="52"/>
      <c r="C6" s="59" t="s">
        <v>78</v>
      </c>
      <c r="D6" s="60"/>
      <c r="E6" s="60"/>
      <c r="F6" s="60"/>
      <c r="G6" s="61"/>
      <c r="H6" s="57" t="s">
        <v>80</v>
      </c>
    </row>
    <row r="7" spans="1:8" ht="36" customHeight="1" x14ac:dyDescent="0.25">
      <c r="A7" s="53"/>
      <c r="B7" s="54"/>
      <c r="C7" s="32" t="s">
        <v>0</v>
      </c>
      <c r="D7" s="2" t="s">
        <v>12</v>
      </c>
      <c r="E7" s="5" t="s">
        <v>77</v>
      </c>
      <c r="F7" s="5" t="s">
        <v>1</v>
      </c>
      <c r="G7" s="34" t="s">
        <v>2</v>
      </c>
      <c r="H7" s="58"/>
    </row>
    <row r="8" spans="1:8" ht="15" customHeight="1" x14ac:dyDescent="0.25">
      <c r="A8" s="55"/>
      <c r="B8" s="56"/>
      <c r="C8" s="33">
        <v>1</v>
      </c>
      <c r="D8" s="31">
        <v>2</v>
      </c>
      <c r="E8" s="31" t="s">
        <v>76</v>
      </c>
      <c r="F8" s="31">
        <v>4</v>
      </c>
      <c r="G8" s="31">
        <v>5</v>
      </c>
      <c r="H8" s="31" t="s">
        <v>81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6">
        <f>SUM(C12:C18)</f>
        <v>29885750</v>
      </c>
      <c r="D11" s="36">
        <f>SUM(D12:D18)</f>
        <v>-71570</v>
      </c>
      <c r="E11" s="36">
        <f t="shared" ref="E11:E74" si="0">C11+D11</f>
        <v>29814180</v>
      </c>
      <c r="F11" s="36">
        <f>SUM(F12:F18)</f>
        <v>36267550.539999999</v>
      </c>
      <c r="G11" s="36">
        <f>SUM(G12:G18)</f>
        <v>36267550.539999999</v>
      </c>
      <c r="H11" s="36">
        <f>E11-F11</f>
        <v>-6453370.5399999991</v>
      </c>
    </row>
    <row r="12" spans="1:8" s="21" customFormat="1" ht="15.75" x14ac:dyDescent="0.25">
      <c r="A12" s="19"/>
      <c r="B12" s="20" t="s">
        <v>13</v>
      </c>
      <c r="C12" s="37">
        <v>19319653</v>
      </c>
      <c r="D12" s="37">
        <v>-705000</v>
      </c>
      <c r="E12" s="41">
        <f t="shared" si="0"/>
        <v>18614653</v>
      </c>
      <c r="F12" s="37">
        <v>23473288.059999999</v>
      </c>
      <c r="G12" s="37">
        <v>23473288.059999999</v>
      </c>
      <c r="H12" s="38">
        <f t="shared" ref="H12:H75" si="1">E12-F12</f>
        <v>-4858635.0599999987</v>
      </c>
    </row>
    <row r="13" spans="1:8" s="21" customFormat="1" ht="15.75" x14ac:dyDescent="0.25">
      <c r="A13" s="22"/>
      <c r="B13" s="20" t="s">
        <v>14</v>
      </c>
      <c r="C13" s="37">
        <v>5158314</v>
      </c>
      <c r="D13" s="37">
        <v>560000</v>
      </c>
      <c r="E13" s="41">
        <f t="shared" si="0"/>
        <v>5718314</v>
      </c>
      <c r="F13" s="37">
        <v>6112347.8200000003</v>
      </c>
      <c r="G13" s="37">
        <v>6112347.8200000003</v>
      </c>
      <c r="H13" s="38">
        <f t="shared" si="1"/>
        <v>-394033.8200000003</v>
      </c>
    </row>
    <row r="14" spans="1:8" s="21" customFormat="1" ht="15.75" x14ac:dyDescent="0.25">
      <c r="A14" s="22"/>
      <c r="B14" s="20" t="s">
        <v>15</v>
      </c>
      <c r="C14" s="37">
        <v>3307783</v>
      </c>
      <c r="D14" s="37">
        <v>3430</v>
      </c>
      <c r="E14" s="41">
        <f t="shared" si="0"/>
        <v>3311213</v>
      </c>
      <c r="F14" s="37">
        <v>4575584.92</v>
      </c>
      <c r="G14" s="37">
        <v>4575584.92</v>
      </c>
      <c r="H14" s="38">
        <f t="shared" si="1"/>
        <v>-1264371.92</v>
      </c>
    </row>
    <row r="15" spans="1:8" s="21" customFormat="1" ht="15.75" x14ac:dyDescent="0.25">
      <c r="A15" s="22"/>
      <c r="B15" s="20" t="s">
        <v>16</v>
      </c>
      <c r="C15" s="37">
        <v>1440000</v>
      </c>
      <c r="D15" s="37">
        <v>0</v>
      </c>
      <c r="E15" s="41">
        <f t="shared" si="0"/>
        <v>1440000</v>
      </c>
      <c r="F15" s="37">
        <v>1713512.75</v>
      </c>
      <c r="G15" s="37">
        <v>1713512.75</v>
      </c>
      <c r="H15" s="38">
        <f t="shared" si="1"/>
        <v>-273512.75</v>
      </c>
    </row>
    <row r="16" spans="1:8" s="21" customFormat="1" ht="15.75" x14ac:dyDescent="0.25">
      <c r="A16" s="22"/>
      <c r="B16" s="20" t="s">
        <v>17</v>
      </c>
      <c r="C16" s="37">
        <v>660000</v>
      </c>
      <c r="D16" s="37">
        <v>70000</v>
      </c>
      <c r="E16" s="41">
        <f t="shared" si="0"/>
        <v>730000</v>
      </c>
      <c r="F16" s="37">
        <v>392816.99</v>
      </c>
      <c r="G16" s="37">
        <v>392816.99</v>
      </c>
      <c r="H16" s="38">
        <f t="shared" si="1"/>
        <v>337183.01</v>
      </c>
    </row>
    <row r="17" spans="1:8" s="21" customFormat="1" ht="15.75" x14ac:dyDescent="0.2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 x14ac:dyDescent="0.2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 x14ac:dyDescent="0.25">
      <c r="A19" s="13" t="s">
        <v>4</v>
      </c>
      <c r="B19" s="12"/>
      <c r="C19" s="36">
        <f>SUM(C20:C28)</f>
        <v>6690854</v>
      </c>
      <c r="D19" s="36">
        <f>SUM(D20:D28)</f>
        <v>1672000</v>
      </c>
      <c r="E19" s="36">
        <f t="shared" si="0"/>
        <v>8362854</v>
      </c>
      <c r="F19" s="36">
        <f>SUM(F20:F28)</f>
        <v>10064136.32</v>
      </c>
      <c r="G19" s="36">
        <f>SUM(G20:G28)</f>
        <v>10064136.32</v>
      </c>
      <c r="H19" s="36">
        <f t="shared" si="1"/>
        <v>-1701282.3200000003</v>
      </c>
    </row>
    <row r="20" spans="1:8" s="21" customFormat="1" ht="31.5" x14ac:dyDescent="0.25">
      <c r="A20" s="24"/>
      <c r="B20" s="29" t="s">
        <v>20</v>
      </c>
      <c r="C20" s="37">
        <v>893863</v>
      </c>
      <c r="D20" s="37">
        <v>0</v>
      </c>
      <c r="E20" s="41">
        <f t="shared" si="0"/>
        <v>893863</v>
      </c>
      <c r="F20" s="37">
        <v>724604.9</v>
      </c>
      <c r="G20" s="37">
        <v>724604.9</v>
      </c>
      <c r="H20" s="38">
        <f t="shared" si="1"/>
        <v>169258.09999999998</v>
      </c>
    </row>
    <row r="21" spans="1:8" s="21" customFormat="1" ht="15.75" x14ac:dyDescent="0.25">
      <c r="A21" s="25"/>
      <c r="B21" s="20" t="s">
        <v>21</v>
      </c>
      <c r="C21" s="37">
        <v>270000</v>
      </c>
      <c r="D21" s="37">
        <v>65000</v>
      </c>
      <c r="E21" s="41">
        <f t="shared" si="0"/>
        <v>335000</v>
      </c>
      <c r="F21" s="37">
        <v>942558.01</v>
      </c>
      <c r="G21" s="37">
        <v>942558.01</v>
      </c>
      <c r="H21" s="38">
        <f t="shared" si="1"/>
        <v>-607558.01</v>
      </c>
    </row>
    <row r="22" spans="1:8" s="21" customFormat="1" ht="15.75" x14ac:dyDescent="0.2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 x14ac:dyDescent="0.25">
      <c r="A23" s="25"/>
      <c r="B23" s="20" t="s">
        <v>23</v>
      </c>
      <c r="C23" s="37">
        <v>1022298</v>
      </c>
      <c r="D23" s="37">
        <v>1465000</v>
      </c>
      <c r="E23" s="41">
        <f t="shared" si="0"/>
        <v>2487298</v>
      </c>
      <c r="F23" s="37">
        <v>3125351.26</v>
      </c>
      <c r="G23" s="37">
        <v>3125351.26</v>
      </c>
      <c r="H23" s="38">
        <f t="shared" si="1"/>
        <v>-638053.25999999978</v>
      </c>
    </row>
    <row r="24" spans="1:8" s="21" customFormat="1" ht="15.75" x14ac:dyDescent="0.25">
      <c r="A24" s="25"/>
      <c r="B24" s="20" t="s">
        <v>24</v>
      </c>
      <c r="C24" s="37">
        <v>137706</v>
      </c>
      <c r="D24" s="37">
        <v>28000</v>
      </c>
      <c r="E24" s="41">
        <f t="shared" si="0"/>
        <v>165706</v>
      </c>
      <c r="F24" s="37">
        <v>193724.79999999999</v>
      </c>
      <c r="G24" s="37">
        <v>193724.79999999999</v>
      </c>
      <c r="H24" s="38">
        <f t="shared" si="1"/>
        <v>-28018.799999999988</v>
      </c>
    </row>
    <row r="25" spans="1:8" s="21" customFormat="1" ht="15.75" x14ac:dyDescent="0.25">
      <c r="A25" s="25"/>
      <c r="B25" s="20" t="s">
        <v>25</v>
      </c>
      <c r="C25" s="37">
        <v>3600000</v>
      </c>
      <c r="D25" s="37">
        <v>-8000</v>
      </c>
      <c r="E25" s="41">
        <f t="shared" si="0"/>
        <v>3592000</v>
      </c>
      <c r="F25" s="37">
        <v>4213345.29</v>
      </c>
      <c r="G25" s="37">
        <v>4213345.29</v>
      </c>
      <c r="H25" s="38">
        <f t="shared" si="1"/>
        <v>-621345.29</v>
      </c>
    </row>
    <row r="26" spans="1:8" s="21" customFormat="1" ht="15.75" x14ac:dyDescent="0.25">
      <c r="A26" s="25"/>
      <c r="B26" s="20" t="s">
        <v>26</v>
      </c>
      <c r="C26" s="37">
        <v>300000</v>
      </c>
      <c r="D26" s="37">
        <v>0</v>
      </c>
      <c r="E26" s="41">
        <f t="shared" si="0"/>
        <v>300000</v>
      </c>
      <c r="F26" s="37">
        <v>270599.57</v>
      </c>
      <c r="G26" s="37">
        <v>270599.57</v>
      </c>
      <c r="H26" s="38">
        <f t="shared" si="1"/>
        <v>29400.429999999993</v>
      </c>
    </row>
    <row r="27" spans="1:8" s="21" customFormat="1" ht="15.75" x14ac:dyDescent="0.25">
      <c r="A27" s="25"/>
      <c r="B27" s="20" t="s">
        <v>27</v>
      </c>
      <c r="C27" s="37">
        <v>78540</v>
      </c>
      <c r="D27" s="37">
        <v>0</v>
      </c>
      <c r="E27" s="41">
        <f t="shared" si="0"/>
        <v>78540</v>
      </c>
      <c r="F27" s="37">
        <v>0</v>
      </c>
      <c r="G27" s="37">
        <v>0</v>
      </c>
      <c r="H27" s="38">
        <f t="shared" si="1"/>
        <v>78540</v>
      </c>
    </row>
    <row r="28" spans="1:8" s="21" customFormat="1" ht="15.75" x14ac:dyDescent="0.25">
      <c r="A28" s="26"/>
      <c r="B28" s="20" t="s">
        <v>28</v>
      </c>
      <c r="C28" s="37">
        <v>388447</v>
      </c>
      <c r="D28" s="37">
        <v>122000</v>
      </c>
      <c r="E28" s="41">
        <f t="shared" si="0"/>
        <v>510447</v>
      </c>
      <c r="F28" s="37">
        <v>593952.49</v>
      </c>
      <c r="G28" s="37">
        <v>593952.49</v>
      </c>
      <c r="H28" s="38">
        <f t="shared" si="1"/>
        <v>-83505.489999999991</v>
      </c>
    </row>
    <row r="29" spans="1:8" x14ac:dyDescent="0.25">
      <c r="A29" s="13" t="s">
        <v>5</v>
      </c>
      <c r="B29" s="12"/>
      <c r="C29" s="36">
        <f>SUM(C30:C38)</f>
        <v>10290548</v>
      </c>
      <c r="D29" s="36">
        <f>SUM(D30:D38)</f>
        <v>3781600</v>
      </c>
      <c r="E29" s="36">
        <f t="shared" si="0"/>
        <v>14072148</v>
      </c>
      <c r="F29" s="36">
        <f>SUM(F30:F38)</f>
        <v>13834957.08</v>
      </c>
      <c r="G29" s="36">
        <f>SUM(G30:G38)</f>
        <v>13834957.08</v>
      </c>
      <c r="H29" s="36">
        <f t="shared" si="1"/>
        <v>237190.91999999993</v>
      </c>
    </row>
    <row r="30" spans="1:8" s="21" customFormat="1" ht="15.75" x14ac:dyDescent="0.25">
      <c r="A30" s="19"/>
      <c r="B30" s="20" t="s">
        <v>29</v>
      </c>
      <c r="C30" s="37">
        <v>6693142</v>
      </c>
      <c r="D30" s="37">
        <v>601000</v>
      </c>
      <c r="E30" s="41">
        <f t="shared" si="0"/>
        <v>7294142</v>
      </c>
      <c r="F30" s="37">
        <v>8048874.8600000003</v>
      </c>
      <c r="G30" s="37">
        <v>8048874.8600000003</v>
      </c>
      <c r="H30" s="38">
        <f t="shared" si="1"/>
        <v>-754732.86000000034</v>
      </c>
    </row>
    <row r="31" spans="1:8" s="21" customFormat="1" ht="15.75" x14ac:dyDescent="0.25">
      <c r="A31" s="22"/>
      <c r="B31" s="20" t="s">
        <v>30</v>
      </c>
      <c r="C31" s="37">
        <v>59748</v>
      </c>
      <c r="D31" s="37">
        <v>260000</v>
      </c>
      <c r="E31" s="41">
        <f t="shared" si="0"/>
        <v>319748</v>
      </c>
      <c r="F31" s="37">
        <v>462989.6</v>
      </c>
      <c r="G31" s="37">
        <v>462989.6</v>
      </c>
      <c r="H31" s="38">
        <f t="shared" si="1"/>
        <v>-143241.59999999998</v>
      </c>
    </row>
    <row r="32" spans="1:8" s="21" customFormat="1" ht="15.75" x14ac:dyDescent="0.25">
      <c r="A32" s="22"/>
      <c r="B32" s="20" t="s">
        <v>31</v>
      </c>
      <c r="C32" s="37">
        <v>72000</v>
      </c>
      <c r="D32" s="37">
        <v>90000</v>
      </c>
      <c r="E32" s="41">
        <f t="shared" si="0"/>
        <v>162000</v>
      </c>
      <c r="F32" s="37">
        <v>206032.5</v>
      </c>
      <c r="G32" s="37">
        <v>206032.5</v>
      </c>
      <c r="H32" s="38">
        <f t="shared" si="1"/>
        <v>-44032.5</v>
      </c>
    </row>
    <row r="33" spans="1:8" s="21" customFormat="1" ht="15.75" x14ac:dyDescent="0.25">
      <c r="A33" s="22"/>
      <c r="B33" s="20" t="s">
        <v>32</v>
      </c>
      <c r="C33" s="37">
        <v>248192</v>
      </c>
      <c r="D33" s="37">
        <v>30500</v>
      </c>
      <c r="E33" s="41">
        <f t="shared" si="0"/>
        <v>278692</v>
      </c>
      <c r="F33" s="37">
        <v>236475.95</v>
      </c>
      <c r="G33" s="37">
        <v>236475.95</v>
      </c>
      <c r="H33" s="38">
        <f t="shared" si="1"/>
        <v>42216.049999999988</v>
      </c>
    </row>
    <row r="34" spans="1:8" s="21" customFormat="1" ht="15.75" x14ac:dyDescent="0.25">
      <c r="A34" s="22"/>
      <c r="B34" s="20" t="s">
        <v>33</v>
      </c>
      <c r="C34" s="37">
        <v>1539880</v>
      </c>
      <c r="D34" s="37">
        <v>435000</v>
      </c>
      <c r="E34" s="41">
        <f t="shared" si="0"/>
        <v>1974880</v>
      </c>
      <c r="F34" s="37">
        <v>1525128.1</v>
      </c>
      <c r="G34" s="37">
        <v>1525128.1</v>
      </c>
      <c r="H34" s="38">
        <f t="shared" si="1"/>
        <v>449751.89999999991</v>
      </c>
    </row>
    <row r="35" spans="1:8" s="21" customFormat="1" ht="15.75" x14ac:dyDescent="0.25">
      <c r="A35" s="22"/>
      <c r="B35" s="20" t="s">
        <v>34</v>
      </c>
      <c r="C35" s="37">
        <v>160168</v>
      </c>
      <c r="D35" s="37">
        <v>0</v>
      </c>
      <c r="E35" s="41">
        <f t="shared" si="0"/>
        <v>160168</v>
      </c>
      <c r="F35" s="37">
        <v>70360.490000000005</v>
      </c>
      <c r="G35" s="37">
        <v>70360.490000000005</v>
      </c>
      <c r="H35" s="38">
        <f t="shared" si="1"/>
        <v>89807.51</v>
      </c>
    </row>
    <row r="36" spans="1:8" s="21" customFormat="1" ht="15.75" x14ac:dyDescent="0.25">
      <c r="A36" s="22"/>
      <c r="B36" s="20" t="s">
        <v>35</v>
      </c>
      <c r="C36" s="37">
        <v>317418</v>
      </c>
      <c r="D36" s="37">
        <v>0</v>
      </c>
      <c r="E36" s="41">
        <f t="shared" si="0"/>
        <v>317418</v>
      </c>
      <c r="F36" s="37">
        <v>243923.59</v>
      </c>
      <c r="G36" s="37">
        <v>243923.59</v>
      </c>
      <c r="H36" s="38">
        <f t="shared" si="1"/>
        <v>73494.41</v>
      </c>
    </row>
    <row r="37" spans="1:8" s="21" customFormat="1" ht="15.75" x14ac:dyDescent="0.25">
      <c r="A37" s="22"/>
      <c r="B37" s="20" t="s">
        <v>36</v>
      </c>
      <c r="C37" s="37">
        <v>600000</v>
      </c>
      <c r="D37" s="37">
        <v>1730000</v>
      </c>
      <c r="E37" s="41">
        <f t="shared" si="0"/>
        <v>2330000</v>
      </c>
      <c r="F37" s="37">
        <v>1991990.16</v>
      </c>
      <c r="G37" s="37">
        <v>1991990.16</v>
      </c>
      <c r="H37" s="38">
        <f t="shared" si="1"/>
        <v>338009.84000000008</v>
      </c>
    </row>
    <row r="38" spans="1:8" s="21" customFormat="1" ht="15.75" x14ac:dyDescent="0.25">
      <c r="A38" s="23"/>
      <c r="B38" s="20" t="s">
        <v>37</v>
      </c>
      <c r="C38" s="37">
        <v>600000</v>
      </c>
      <c r="D38" s="37">
        <v>635100</v>
      </c>
      <c r="E38" s="41">
        <f t="shared" si="0"/>
        <v>1235100</v>
      </c>
      <c r="F38" s="37">
        <v>1049181.83</v>
      </c>
      <c r="G38" s="37">
        <v>1049181.83</v>
      </c>
      <c r="H38" s="38">
        <f t="shared" si="1"/>
        <v>185918.16999999993</v>
      </c>
    </row>
    <row r="39" spans="1:8" x14ac:dyDescent="0.25">
      <c r="A39" s="13" t="s">
        <v>6</v>
      </c>
      <c r="B39" s="12"/>
      <c r="C39" s="36">
        <f>SUM(C40:C48)</f>
        <v>7977000</v>
      </c>
      <c r="D39" s="36">
        <f>SUM(D40:D48)</f>
        <v>2055000</v>
      </c>
      <c r="E39" s="36">
        <f t="shared" si="0"/>
        <v>10032000</v>
      </c>
      <c r="F39" s="36">
        <f>SUM(F40:F48)</f>
        <v>7364515.8200000003</v>
      </c>
      <c r="G39" s="36">
        <f>SUM(G40:G48)</f>
        <v>7364515.8200000003</v>
      </c>
      <c r="H39" s="36">
        <f t="shared" si="1"/>
        <v>2667484.1799999997</v>
      </c>
    </row>
    <row r="40" spans="1:8" s="21" customFormat="1" ht="15.75" x14ac:dyDescent="0.2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 x14ac:dyDescent="0.2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 x14ac:dyDescent="0.2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 x14ac:dyDescent="0.25">
      <c r="A43" s="22"/>
      <c r="B43" s="20" t="s">
        <v>41</v>
      </c>
      <c r="C43" s="37">
        <v>7593372</v>
      </c>
      <c r="D43" s="37">
        <v>1800000</v>
      </c>
      <c r="E43" s="41">
        <f t="shared" si="0"/>
        <v>9393372</v>
      </c>
      <c r="F43" s="37">
        <v>6521371.8200000003</v>
      </c>
      <c r="G43" s="37">
        <v>6521371.8200000003</v>
      </c>
      <c r="H43" s="38">
        <f t="shared" si="1"/>
        <v>2872000.1799999997</v>
      </c>
    </row>
    <row r="44" spans="1:8" s="21" customFormat="1" ht="15.75" x14ac:dyDescent="0.25">
      <c r="A44" s="22"/>
      <c r="B44" s="20" t="s">
        <v>42</v>
      </c>
      <c r="C44" s="37">
        <v>383628</v>
      </c>
      <c r="D44" s="37">
        <v>255000</v>
      </c>
      <c r="E44" s="41">
        <f t="shared" si="0"/>
        <v>638628</v>
      </c>
      <c r="F44" s="37">
        <v>843144</v>
      </c>
      <c r="G44" s="37">
        <v>843144</v>
      </c>
      <c r="H44" s="38">
        <f t="shared" si="1"/>
        <v>-204516</v>
      </c>
    </row>
    <row r="45" spans="1:8" s="21" customFormat="1" ht="15.75" x14ac:dyDescent="0.2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 x14ac:dyDescent="0.2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 x14ac:dyDescent="0.2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 x14ac:dyDescent="0.25">
      <c r="A48" s="23"/>
      <c r="B48" s="20" t="s">
        <v>83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 x14ac:dyDescent="0.25">
      <c r="A49" s="13" t="s">
        <v>7</v>
      </c>
      <c r="B49" s="14"/>
      <c r="C49" s="36">
        <f>SUM(C50:C58)</f>
        <v>1097529</v>
      </c>
      <c r="D49" s="36">
        <f>SUM(D50:D58)</f>
        <v>855000</v>
      </c>
      <c r="E49" s="36">
        <f t="shared" si="0"/>
        <v>1952529</v>
      </c>
      <c r="F49" s="36">
        <f>SUM(F50:F58)</f>
        <v>1550745.6600000001</v>
      </c>
      <c r="G49" s="36">
        <f>SUM(G50:G58)</f>
        <v>1550745.6600000001</v>
      </c>
      <c r="H49" s="36">
        <f t="shared" si="1"/>
        <v>401783.33999999985</v>
      </c>
    </row>
    <row r="50" spans="1:8" s="21" customFormat="1" ht="15.75" x14ac:dyDescent="0.25">
      <c r="A50" s="19"/>
      <c r="B50" s="27" t="s">
        <v>46</v>
      </c>
      <c r="C50" s="37">
        <v>190855</v>
      </c>
      <c r="D50" s="37">
        <v>11000</v>
      </c>
      <c r="E50" s="41">
        <f t="shared" si="0"/>
        <v>201855</v>
      </c>
      <c r="F50" s="37">
        <v>92806.82</v>
      </c>
      <c r="G50" s="37">
        <v>92806.82</v>
      </c>
      <c r="H50" s="38">
        <f t="shared" si="1"/>
        <v>109048.18</v>
      </c>
    </row>
    <row r="51" spans="1:8" s="21" customFormat="1" ht="15.75" x14ac:dyDescent="0.25">
      <c r="A51" s="22"/>
      <c r="B51" s="27" t="s">
        <v>47</v>
      </c>
      <c r="C51" s="37">
        <v>0</v>
      </c>
      <c r="D51" s="37">
        <v>0</v>
      </c>
      <c r="E51" s="41">
        <f t="shared" si="0"/>
        <v>0</v>
      </c>
      <c r="F51" s="37">
        <v>14661.75</v>
      </c>
      <c r="G51" s="37">
        <v>14661.75</v>
      </c>
      <c r="H51" s="38">
        <f t="shared" si="1"/>
        <v>-14661.75</v>
      </c>
    </row>
    <row r="52" spans="1:8" s="21" customFormat="1" ht="15.75" x14ac:dyDescent="0.2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 x14ac:dyDescent="0.25">
      <c r="A53" s="22"/>
      <c r="B53" s="27" t="s">
        <v>49</v>
      </c>
      <c r="C53" s="37">
        <v>379268</v>
      </c>
      <c r="D53" s="37">
        <v>0</v>
      </c>
      <c r="E53" s="41">
        <f t="shared" si="0"/>
        <v>379268</v>
      </c>
      <c r="F53" s="37">
        <v>487300</v>
      </c>
      <c r="G53" s="37">
        <v>487300</v>
      </c>
      <c r="H53" s="38">
        <f t="shared" si="1"/>
        <v>-108032</v>
      </c>
    </row>
    <row r="54" spans="1:8" s="21" customFormat="1" ht="15.75" x14ac:dyDescent="0.25">
      <c r="A54" s="22"/>
      <c r="B54" s="27" t="s">
        <v>50</v>
      </c>
      <c r="C54" s="37">
        <v>93000</v>
      </c>
      <c r="D54" s="37">
        <v>-16000</v>
      </c>
      <c r="E54" s="41">
        <f t="shared" si="0"/>
        <v>77000</v>
      </c>
      <c r="F54" s="37">
        <v>0</v>
      </c>
      <c r="G54" s="37">
        <v>0</v>
      </c>
      <c r="H54" s="38">
        <f t="shared" si="1"/>
        <v>77000</v>
      </c>
    </row>
    <row r="55" spans="1:8" s="21" customFormat="1" ht="15.75" x14ac:dyDescent="0.25">
      <c r="A55" s="22"/>
      <c r="B55" s="27" t="s">
        <v>51</v>
      </c>
      <c r="C55" s="37">
        <v>434406</v>
      </c>
      <c r="D55" s="37">
        <v>0</v>
      </c>
      <c r="E55" s="41">
        <f t="shared" si="0"/>
        <v>434406</v>
      </c>
      <c r="F55" s="37">
        <v>284649.09000000003</v>
      </c>
      <c r="G55" s="37">
        <v>284649.09000000003</v>
      </c>
      <c r="H55" s="38">
        <f t="shared" si="1"/>
        <v>149756.90999999997</v>
      </c>
    </row>
    <row r="56" spans="1:8" s="21" customFormat="1" ht="15.75" x14ac:dyDescent="0.2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 x14ac:dyDescent="0.25">
      <c r="A57" s="22"/>
      <c r="B57" s="27" t="s">
        <v>53</v>
      </c>
      <c r="C57" s="37">
        <v>0</v>
      </c>
      <c r="D57" s="37">
        <v>610000</v>
      </c>
      <c r="E57" s="41">
        <f t="shared" si="0"/>
        <v>610000</v>
      </c>
      <c r="F57" s="37">
        <v>450000</v>
      </c>
      <c r="G57" s="37">
        <v>450000</v>
      </c>
      <c r="H57" s="38">
        <f t="shared" si="1"/>
        <v>160000</v>
      </c>
    </row>
    <row r="58" spans="1:8" s="21" customFormat="1" ht="15.75" x14ac:dyDescent="0.25">
      <c r="A58" s="23"/>
      <c r="B58" s="27" t="s">
        <v>54</v>
      </c>
      <c r="C58" s="37">
        <v>0</v>
      </c>
      <c r="D58" s="37">
        <v>250000</v>
      </c>
      <c r="E58" s="41">
        <f t="shared" si="0"/>
        <v>250000</v>
      </c>
      <c r="F58" s="37">
        <v>221328</v>
      </c>
      <c r="G58" s="37">
        <v>221328</v>
      </c>
      <c r="H58" s="38">
        <f t="shared" si="1"/>
        <v>28672</v>
      </c>
    </row>
    <row r="59" spans="1:8" x14ac:dyDescent="0.25">
      <c r="A59" s="15" t="s">
        <v>8</v>
      </c>
      <c r="B59" s="16"/>
      <c r="C59" s="36">
        <f>SUM(C60:C62)</f>
        <v>25204194</v>
      </c>
      <c r="D59" s="36">
        <f>SUM(D60:D62)</f>
        <v>-7492030</v>
      </c>
      <c r="E59" s="36">
        <f t="shared" si="0"/>
        <v>17712164</v>
      </c>
      <c r="F59" s="36">
        <f>SUM(F60:F62)</f>
        <v>11189314.59</v>
      </c>
      <c r="G59" s="36">
        <f>SUM(G60:G62)</f>
        <v>11189314.59</v>
      </c>
      <c r="H59" s="36">
        <f t="shared" si="1"/>
        <v>6522849.4100000001</v>
      </c>
    </row>
    <row r="60" spans="1:8" s="21" customFormat="1" ht="15.75" x14ac:dyDescent="0.25">
      <c r="A60" s="19"/>
      <c r="B60" s="28" t="s">
        <v>55</v>
      </c>
      <c r="C60" s="37">
        <v>25204194</v>
      </c>
      <c r="D60" s="37">
        <v>-7492030</v>
      </c>
      <c r="E60" s="41">
        <f t="shared" si="0"/>
        <v>17712164</v>
      </c>
      <c r="F60" s="37">
        <v>11189314.59</v>
      </c>
      <c r="G60" s="37">
        <v>11189314.59</v>
      </c>
      <c r="H60" s="38">
        <f t="shared" si="1"/>
        <v>6522849.4100000001</v>
      </c>
    </row>
    <row r="61" spans="1:8" s="21" customFormat="1" ht="15.75" x14ac:dyDescent="0.2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 x14ac:dyDescent="0.2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 x14ac:dyDescent="0.25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 x14ac:dyDescent="0.2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 x14ac:dyDescent="0.2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 x14ac:dyDescent="0.2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 x14ac:dyDescent="0.2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 x14ac:dyDescent="0.2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 x14ac:dyDescent="0.2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 x14ac:dyDescent="0.2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 x14ac:dyDescent="0.2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 x14ac:dyDescent="0.25">
      <c r="A72" s="17"/>
      <c r="B72" s="20" t="s">
        <v>73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 x14ac:dyDescent="0.25">
      <c r="A73" s="17"/>
      <c r="B73" s="20" t="s">
        <v>74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 x14ac:dyDescent="0.25">
      <c r="A74" s="17"/>
      <c r="B74" s="20" t="s">
        <v>75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 x14ac:dyDescent="0.25">
      <c r="A75" s="17" t="s">
        <v>11</v>
      </c>
      <c r="B75" s="14"/>
      <c r="C75" s="36">
        <f>SUM(C76:C81)</f>
        <v>800000</v>
      </c>
      <c r="D75" s="36">
        <f>SUM(D76:D81)</f>
        <v>-800000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 x14ac:dyDescent="0.2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 x14ac:dyDescent="0.2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 x14ac:dyDescent="0.2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 x14ac:dyDescent="0.2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 x14ac:dyDescent="0.2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10" s="21" customFormat="1" ht="15.75" x14ac:dyDescent="0.25">
      <c r="A81" s="23"/>
      <c r="B81" s="28" t="s">
        <v>70</v>
      </c>
      <c r="C81" s="37">
        <v>800000</v>
      </c>
      <c r="D81" s="37">
        <v>-800000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10" ht="7.5" customHeight="1" x14ac:dyDescent="0.25">
      <c r="C82" s="39"/>
      <c r="D82" s="39"/>
      <c r="E82" s="39"/>
      <c r="F82" s="39"/>
      <c r="G82" s="39"/>
      <c r="H82" s="39"/>
    </row>
    <row r="83" spans="1:10" x14ac:dyDescent="0.25">
      <c r="A83" s="46" t="s">
        <v>71</v>
      </c>
      <c r="B83" s="47"/>
      <c r="C83" s="40">
        <f>C11+C19+C29+C39+C49+C59+C63+C71+C75</f>
        <v>81945875</v>
      </c>
      <c r="D83" s="40">
        <f>D11+D19+D29+D39+D49+D59+D63+D71+D75</f>
        <v>0</v>
      </c>
      <c r="E83" s="40">
        <f t="shared" si="2"/>
        <v>81945875</v>
      </c>
      <c r="F83" s="40">
        <f>F11+F19+F29+F39+F49+F59+F63+F71+F75</f>
        <v>80271220.00999999</v>
      </c>
      <c r="G83" s="40">
        <f>G11+G19+G29+G39+G49+G59+G63+G71+G75</f>
        <v>80271220.00999999</v>
      </c>
      <c r="H83" s="40">
        <f t="shared" si="3"/>
        <v>1674654.9900000095</v>
      </c>
    </row>
    <row r="85" spans="1:10" ht="30.75" customHeight="1" x14ac:dyDescent="0.25">
      <c r="B85" s="30"/>
    </row>
    <row r="86" spans="1:10" ht="19.5" customHeight="1" x14ac:dyDescent="0.35">
      <c r="B86" s="4" t="s">
        <v>87</v>
      </c>
      <c r="D86" s="49"/>
      <c r="E86" s="49"/>
      <c r="F86" s="48" t="s">
        <v>88</v>
      </c>
      <c r="G86" s="48"/>
      <c r="H86" s="6"/>
    </row>
    <row r="87" spans="1:10" ht="33.75" x14ac:dyDescent="0.25">
      <c r="B87" t="s">
        <v>89</v>
      </c>
      <c r="D87" s="35" t="s">
        <v>91</v>
      </c>
      <c r="E87" s="6"/>
      <c r="F87" s="4"/>
      <c r="G87" s="3"/>
      <c r="J87" t="s">
        <v>90</v>
      </c>
    </row>
    <row r="88" spans="1:10" x14ac:dyDescent="0.25">
      <c r="B88" s="42" t="s">
        <v>84</v>
      </c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GHIA</cp:lastModifiedBy>
  <cp:lastPrinted>2015-02-09T20:51:16Z</cp:lastPrinted>
  <dcterms:created xsi:type="dcterms:W3CDTF">2010-12-03T18:40:30Z</dcterms:created>
  <dcterms:modified xsi:type="dcterms:W3CDTF">2018-04-26T18:21:37Z</dcterms:modified>
</cp:coreProperties>
</file>